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5055" windowHeight="4980" activeTab="1"/>
  </bookViews>
  <sheets>
    <sheet name="INCOME" sheetId="1" r:id="rId1"/>
    <sheet name="BSHEET" sheetId="2" r:id="rId2"/>
  </sheets>
  <definedNames>
    <definedName name="_xlnm.Print_Area" localSheetId="1">'BSHEET'!$A$1:$L$55</definedName>
    <definedName name="_xlnm.Print_Area" localSheetId="0">'INCOME'!$A$1:$M$56</definedName>
  </definedNames>
  <calcPr fullCalcOnLoad="1"/>
</workbook>
</file>

<file path=xl/sharedStrings.xml><?xml version="1.0" encoding="utf-8"?>
<sst xmlns="http://schemas.openxmlformats.org/spreadsheetml/2006/main" count="174" uniqueCount="125">
  <si>
    <t>KOSSAN RUBBER INDUSTRIES BHD</t>
  </si>
  <si>
    <t>UNAUDITED QUARTERLY REPORT ON CONSOLIDATED RESULTS</t>
  </si>
  <si>
    <t>CONSOLIDATED INCOME STATEMENT</t>
  </si>
  <si>
    <t>INDIVIDUAL QUARTER</t>
  </si>
  <si>
    <t>CUMULATIVE QUARTER</t>
  </si>
  <si>
    <t>Current year</t>
  </si>
  <si>
    <t>Preceding Year</t>
  </si>
  <si>
    <t>Corresponding</t>
  </si>
  <si>
    <t>Quarter</t>
  </si>
  <si>
    <t>RM'000</t>
  </si>
  <si>
    <t>(a)</t>
  </si>
  <si>
    <t>1.</t>
  </si>
  <si>
    <t>Turnover</t>
  </si>
  <si>
    <t>(b)</t>
  </si>
  <si>
    <t>Investment Income</t>
  </si>
  <si>
    <t>(c)</t>
  </si>
  <si>
    <t>Other income including interest income</t>
  </si>
  <si>
    <t>2.</t>
  </si>
  <si>
    <t>(d)</t>
  </si>
  <si>
    <t>Exceptional items</t>
  </si>
  <si>
    <t>(e)</t>
  </si>
  <si>
    <t>(f)</t>
  </si>
  <si>
    <t>Share in the results of associated company</t>
  </si>
  <si>
    <t>(g)</t>
  </si>
  <si>
    <t>(h)</t>
  </si>
  <si>
    <t>Taxation</t>
  </si>
  <si>
    <t>Profit/(loss) after taxation before deducting</t>
  </si>
  <si>
    <t>minority interest</t>
  </si>
  <si>
    <t>Less minority interest</t>
  </si>
  <si>
    <t>(j)</t>
  </si>
  <si>
    <t>of the company</t>
  </si>
  <si>
    <t>(k) i)</t>
  </si>
  <si>
    <t>(i)  i)</t>
  </si>
  <si>
    <t xml:space="preserve">     ii)</t>
  </si>
  <si>
    <t>Extraordinary items</t>
  </si>
  <si>
    <t xml:space="preserve">     iii)</t>
  </si>
  <si>
    <t>(l)</t>
  </si>
  <si>
    <t>3.</t>
  </si>
  <si>
    <t xml:space="preserve">     i)</t>
  </si>
  <si>
    <t>shares - sen)</t>
  </si>
  <si>
    <t>4.</t>
  </si>
  <si>
    <t>Net tangible assets per share (RM)</t>
  </si>
  <si>
    <t>5.</t>
  </si>
  <si>
    <t xml:space="preserve">Operating profit/(loss) before interest on </t>
  </si>
  <si>
    <t>borrowings, depreciation and amortisation,</t>
  </si>
  <si>
    <t>exceptional items, income tax, minority</t>
  </si>
  <si>
    <t>interests and extraordinary items</t>
  </si>
  <si>
    <t xml:space="preserve">Operating profit/(loss) after interest on </t>
  </si>
  <si>
    <t xml:space="preserve">borrowings, depreciation and amortisation, </t>
  </si>
  <si>
    <t>minority interest and extraordinary items</t>
  </si>
  <si>
    <t>exceptional items but before income tax,</t>
  </si>
  <si>
    <t>and extraordinary items</t>
  </si>
  <si>
    <t xml:space="preserve">Profit/(loss) before taxation, minority interest </t>
  </si>
  <si>
    <t>members of the company</t>
  </si>
  <si>
    <t>Profit/(loss) after taxation attributable to</t>
  </si>
  <si>
    <t xml:space="preserve">Extraordinary items attributable to members </t>
  </si>
  <si>
    <t>items attributable to members of the company</t>
  </si>
  <si>
    <t xml:space="preserve">Profit/(loss) after taxation and extraordinary </t>
  </si>
  <si>
    <t xml:space="preserve">after deducting any provision for preference </t>
  </si>
  <si>
    <t>dividends, if any:-</t>
  </si>
  <si>
    <t xml:space="preserve">Earnings per share based on 2. (j) above </t>
  </si>
  <si>
    <t>CONSOLIDATED BALANCE SHEET</t>
  </si>
  <si>
    <t>UNAUDITED</t>
  </si>
  <si>
    <t>AS AT</t>
  </si>
  <si>
    <t xml:space="preserve">CURRENT </t>
  </si>
  <si>
    <t>QUARTER</t>
  </si>
  <si>
    <t xml:space="preserve">FINANCIAL </t>
  </si>
  <si>
    <t>Fixed Assets</t>
  </si>
  <si>
    <t>Long Term Investment</t>
  </si>
  <si>
    <t>Current Assets</t>
  </si>
  <si>
    <t>Stocks</t>
  </si>
  <si>
    <t>Trade Debtors</t>
  </si>
  <si>
    <t>Short Term Investments</t>
  </si>
  <si>
    <t>Cash &amp; Bank Balances</t>
  </si>
  <si>
    <t>6.</t>
  </si>
  <si>
    <t>Current Liabilities</t>
  </si>
  <si>
    <t>Short Term Borrowings</t>
  </si>
  <si>
    <t>Provision for Taxation</t>
  </si>
  <si>
    <t>Proposed Dividend</t>
  </si>
  <si>
    <t>7.</t>
  </si>
  <si>
    <t>8.</t>
  </si>
  <si>
    <t>Shareholders' Funds</t>
  </si>
  <si>
    <t>Net Current Assets/(Liabilities)</t>
  </si>
  <si>
    <t>Share Capital</t>
  </si>
  <si>
    <t>Reserves</t>
  </si>
  <si>
    <t>Share Premium</t>
  </si>
  <si>
    <t>Revaluation Reserve</t>
  </si>
  <si>
    <t>Retained Profits</t>
  </si>
  <si>
    <t>9.</t>
  </si>
  <si>
    <t>Long Term Borrowings</t>
  </si>
  <si>
    <t>10.</t>
  </si>
  <si>
    <t>Net Tangible Assets per Share (sen)</t>
  </si>
  <si>
    <t>11.</t>
  </si>
  <si>
    <t>12.</t>
  </si>
  <si>
    <t>-</t>
  </si>
  <si>
    <t>to Date</t>
  </si>
  <si>
    <t>RM' 000</t>
  </si>
  <si>
    <t>Contract Work in Progress</t>
  </si>
  <si>
    <t>Trade Creditors</t>
  </si>
  <si>
    <t>Amount due to holding company</t>
  </si>
  <si>
    <t>Other Long Term Liabilities</t>
  </si>
  <si>
    <t>PRECEDING</t>
  </si>
  <si>
    <t xml:space="preserve">AS AT </t>
  </si>
  <si>
    <t xml:space="preserve"> END OF</t>
  </si>
  <si>
    <t>YEAR END</t>
  </si>
  <si>
    <t xml:space="preserve">AUDITED </t>
  </si>
  <si>
    <t>Less Interest on borrowings</t>
  </si>
  <si>
    <t>Less Depreciation and amortisation</t>
  </si>
  <si>
    <t xml:space="preserve"> Quarter</t>
  </si>
  <si>
    <t>Period</t>
  </si>
  <si>
    <t>Investment in Associated Companies</t>
  </si>
  <si>
    <t>Intangible Assets</t>
  </si>
  <si>
    <t>Minority Interests</t>
  </si>
  <si>
    <t>Other Debtors and Deposits</t>
  </si>
  <si>
    <t>Other Creditors</t>
  </si>
  <si>
    <t>Basic (based on 51,740,000 ordinary</t>
  </si>
  <si>
    <t>Fully diluted (based on 51,740,000 ordinary</t>
  </si>
  <si>
    <t xml:space="preserve">Dividend description </t>
  </si>
  <si>
    <t>Dividend per share net of tax (sen)</t>
  </si>
  <si>
    <t>N/A</t>
  </si>
  <si>
    <t>30/06/2000</t>
  </si>
  <si>
    <t>30/06/99</t>
  </si>
  <si>
    <t>31/12/1999</t>
  </si>
  <si>
    <t>FOR THE FINANCIAL QUARTER ENDED 30 JUNE 2000</t>
  </si>
  <si>
    <t>Others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</si>
</sst>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 horizontal="centerContinuous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 vertical="justify"/>
    </xf>
    <xf numFmtId="0" fontId="1" fillId="0" borderId="2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7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5" fillId="0" borderId="8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9" fontId="4" fillId="0" borderId="3" xfId="0" applyNumberFormat="1" applyFont="1" applyBorder="1" applyAlignment="1">
      <alignment/>
    </xf>
    <xf numFmtId="0" fontId="4" fillId="0" borderId="0" xfId="0" applyFont="1" applyAlignment="1" quotePrefix="1">
      <alignment horizontal="right"/>
    </xf>
    <xf numFmtId="3" fontId="4" fillId="0" borderId="3" xfId="0" applyNumberFormat="1" applyFont="1" applyBorder="1" applyAlignment="1" quotePrefix="1">
      <alignment horizontal="right"/>
    </xf>
    <xf numFmtId="164" fontId="4" fillId="0" borderId="3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0" fontId="4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GridLines="0" view="pageBreakPreview" zoomScale="80" zoomScaleNormal="80" zoomScaleSheetLayoutView="80" workbookViewId="0" topLeftCell="A1">
      <selection activeCell="L58" sqref="L58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5.7109375" style="0" customWidth="1"/>
    <col min="4" max="7" width="10.7109375" style="0" customWidth="1"/>
    <col min="8" max="8" width="2.7109375" style="0" customWidth="1"/>
    <col min="9" max="10" width="11.7109375" style="0" customWidth="1"/>
    <col min="11" max="11" width="0.85546875" style="0" customWidth="1"/>
    <col min="12" max="13" width="11.7109375" style="0" customWidth="1"/>
  </cols>
  <sheetData>
    <row r="1" spans="2:13" ht="15">
      <c r="B1" s="1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9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5">
      <c r="B3" s="19" t="s">
        <v>123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ht="15">
      <c r="B5" s="18" t="s">
        <v>2</v>
      </c>
    </row>
    <row r="6" spans="2:13" ht="12.75">
      <c r="B6" s="2"/>
      <c r="C6" s="2"/>
      <c r="D6" s="2"/>
      <c r="E6" s="2"/>
      <c r="F6" s="2"/>
      <c r="G6" s="2"/>
      <c r="H6" s="2"/>
      <c r="I6" s="4" t="s">
        <v>3</v>
      </c>
      <c r="J6" s="3"/>
      <c r="K6" s="2"/>
      <c r="L6" s="4" t="s">
        <v>4</v>
      </c>
      <c r="M6" s="3"/>
    </row>
    <row r="7" spans="2:13" ht="12.75">
      <c r="B7" s="2"/>
      <c r="C7" s="2"/>
      <c r="D7" s="2"/>
      <c r="E7" s="2"/>
      <c r="F7" s="2"/>
      <c r="G7" s="2"/>
      <c r="H7" s="2"/>
      <c r="I7" s="13" t="s">
        <v>5</v>
      </c>
      <c r="J7" s="13" t="s">
        <v>6</v>
      </c>
      <c r="K7" s="2"/>
      <c r="L7" s="13" t="s">
        <v>5</v>
      </c>
      <c r="M7" s="13" t="s">
        <v>6</v>
      </c>
    </row>
    <row r="8" spans="2:13" ht="12.75">
      <c r="B8" s="2"/>
      <c r="C8" s="2"/>
      <c r="D8" s="2"/>
      <c r="E8" s="2"/>
      <c r="F8" s="2"/>
      <c r="G8" s="2"/>
      <c r="H8" s="2"/>
      <c r="I8" s="14" t="s">
        <v>108</v>
      </c>
      <c r="J8" s="14" t="s">
        <v>7</v>
      </c>
      <c r="K8" s="2"/>
      <c r="L8" s="14" t="s">
        <v>95</v>
      </c>
      <c r="M8" s="14" t="s">
        <v>7</v>
      </c>
    </row>
    <row r="9" spans="2:13" ht="12.75">
      <c r="B9" s="2"/>
      <c r="C9" s="2"/>
      <c r="D9" s="2"/>
      <c r="E9" s="2"/>
      <c r="F9" s="2"/>
      <c r="G9" s="2"/>
      <c r="H9" s="2"/>
      <c r="I9" s="14"/>
      <c r="J9" s="14" t="s">
        <v>8</v>
      </c>
      <c r="K9" s="2"/>
      <c r="L9" s="14"/>
      <c r="M9" s="14" t="s">
        <v>109</v>
      </c>
    </row>
    <row r="10" spans="2:13" ht="12.75">
      <c r="B10" s="2"/>
      <c r="C10" s="2"/>
      <c r="D10" s="2"/>
      <c r="E10" s="2"/>
      <c r="F10" s="2"/>
      <c r="G10" s="2"/>
      <c r="H10" s="2"/>
      <c r="I10" s="15" t="s">
        <v>120</v>
      </c>
      <c r="J10" s="15" t="s">
        <v>121</v>
      </c>
      <c r="K10" s="2"/>
      <c r="L10" s="15" t="s">
        <v>120</v>
      </c>
      <c r="M10" s="15" t="s">
        <v>121</v>
      </c>
    </row>
    <row r="11" spans="2:13" ht="12.75">
      <c r="B11" s="2"/>
      <c r="C11" s="2"/>
      <c r="D11" s="2"/>
      <c r="E11" s="2"/>
      <c r="F11" s="2"/>
      <c r="G11" s="2"/>
      <c r="H11" s="2"/>
      <c r="I11" s="5" t="s">
        <v>9</v>
      </c>
      <c r="J11" s="5" t="s">
        <v>9</v>
      </c>
      <c r="K11" s="2"/>
      <c r="L11" s="5" t="s">
        <v>9</v>
      </c>
      <c r="M11" s="5" t="s">
        <v>9</v>
      </c>
    </row>
    <row r="12" spans="1:13" ht="15">
      <c r="A12" s="8"/>
      <c r="B12" s="6" t="s">
        <v>11</v>
      </c>
      <c r="C12" s="7" t="s">
        <v>10</v>
      </c>
      <c r="D12" s="8" t="s">
        <v>12</v>
      </c>
      <c r="E12" s="8"/>
      <c r="F12" s="8"/>
      <c r="G12" s="8"/>
      <c r="H12" s="8"/>
      <c r="I12" s="37">
        <v>27771</v>
      </c>
      <c r="J12" s="21" t="s">
        <v>94</v>
      </c>
      <c r="K12" s="8"/>
      <c r="L12" s="37">
        <v>51288</v>
      </c>
      <c r="M12" s="37">
        <v>47363</v>
      </c>
    </row>
    <row r="13" spans="1:13" ht="15">
      <c r="A13" s="8"/>
      <c r="B13" s="6"/>
      <c r="C13" s="7" t="s">
        <v>13</v>
      </c>
      <c r="D13" s="8" t="s">
        <v>14</v>
      </c>
      <c r="E13" s="8"/>
      <c r="F13" s="8"/>
      <c r="G13" s="8"/>
      <c r="H13" s="8"/>
      <c r="I13" s="38">
        <v>0</v>
      </c>
      <c r="J13" s="22" t="s">
        <v>94</v>
      </c>
      <c r="K13" s="8"/>
      <c r="L13" s="38">
        <v>0</v>
      </c>
      <c r="M13" s="38">
        <v>0</v>
      </c>
    </row>
    <row r="14" spans="1:13" ht="15">
      <c r="A14" s="8"/>
      <c r="B14" s="6"/>
      <c r="C14" s="6" t="s">
        <v>15</v>
      </c>
      <c r="D14" s="8" t="s">
        <v>16</v>
      </c>
      <c r="E14" s="8"/>
      <c r="F14" s="8"/>
      <c r="G14" s="8"/>
      <c r="H14" s="8"/>
      <c r="I14" s="38">
        <v>65</v>
      </c>
      <c r="J14" s="22" t="s">
        <v>94</v>
      </c>
      <c r="K14" s="8"/>
      <c r="L14" s="38">
        <v>131</v>
      </c>
      <c r="M14" s="38">
        <v>77</v>
      </c>
    </row>
    <row r="15" spans="1:13" ht="14.25">
      <c r="A15" s="8"/>
      <c r="B15" s="6"/>
      <c r="C15" s="7"/>
      <c r="D15" s="8"/>
      <c r="E15" s="8"/>
      <c r="F15" s="8"/>
      <c r="G15" s="8"/>
      <c r="H15" s="8"/>
      <c r="I15" s="9"/>
      <c r="J15" s="10"/>
      <c r="K15" s="8"/>
      <c r="L15" s="9"/>
      <c r="M15" s="9"/>
    </row>
    <row r="16" spans="1:13" ht="14.25">
      <c r="A16" s="8"/>
      <c r="B16" s="6" t="s">
        <v>17</v>
      </c>
      <c r="C16" s="7" t="s">
        <v>10</v>
      </c>
      <c r="D16" s="8" t="s">
        <v>43</v>
      </c>
      <c r="E16" s="8"/>
      <c r="F16" s="8"/>
      <c r="G16" s="8"/>
      <c r="H16" s="8"/>
      <c r="I16" s="9"/>
      <c r="J16" s="10"/>
      <c r="K16" s="8"/>
      <c r="L16" s="9"/>
      <c r="M16" s="9"/>
    </row>
    <row r="17" spans="1:13" ht="14.25">
      <c r="A17" s="8"/>
      <c r="B17" s="6"/>
      <c r="C17" s="7"/>
      <c r="D17" s="8" t="s">
        <v>44</v>
      </c>
      <c r="E17" s="8"/>
      <c r="F17" s="8"/>
      <c r="G17" s="8"/>
      <c r="H17" s="8"/>
      <c r="I17" s="9"/>
      <c r="J17" s="10"/>
      <c r="K17" s="8"/>
      <c r="L17" s="9"/>
      <c r="M17" s="9"/>
    </row>
    <row r="18" spans="1:13" ht="14.25">
      <c r="A18" s="8"/>
      <c r="B18" s="6"/>
      <c r="C18" s="7"/>
      <c r="D18" s="8" t="s">
        <v>45</v>
      </c>
      <c r="E18" s="8"/>
      <c r="F18" s="8"/>
      <c r="G18" s="8"/>
      <c r="H18" s="8"/>
      <c r="I18" s="9"/>
      <c r="J18" s="10"/>
      <c r="K18" s="8"/>
      <c r="L18" s="9"/>
      <c r="M18" s="9"/>
    </row>
    <row r="19" spans="1:13" ht="15">
      <c r="A19" s="8"/>
      <c r="B19" s="6"/>
      <c r="C19" s="7"/>
      <c r="D19" s="8" t="s">
        <v>46</v>
      </c>
      <c r="E19" s="8"/>
      <c r="F19" s="8"/>
      <c r="G19" s="8"/>
      <c r="H19" s="8"/>
      <c r="I19" s="38">
        <v>3719</v>
      </c>
      <c r="J19" s="22" t="s">
        <v>94</v>
      </c>
      <c r="K19" s="8"/>
      <c r="L19" s="38">
        <v>6144</v>
      </c>
      <c r="M19" s="38">
        <f>3685+972+3280</f>
        <v>7937</v>
      </c>
    </row>
    <row r="20" spans="1:13" ht="15">
      <c r="A20" s="8"/>
      <c r="B20" s="6"/>
      <c r="C20" s="7" t="s">
        <v>13</v>
      </c>
      <c r="D20" s="8" t="s">
        <v>106</v>
      </c>
      <c r="E20" s="8"/>
      <c r="F20" s="8"/>
      <c r="G20" s="8"/>
      <c r="H20" s="8"/>
      <c r="I20" s="38">
        <v>458</v>
      </c>
      <c r="J20" s="22" t="s">
        <v>94</v>
      </c>
      <c r="K20" s="8"/>
      <c r="L20" s="38">
        <v>1013</v>
      </c>
      <c r="M20" s="38">
        <v>972</v>
      </c>
    </row>
    <row r="21" spans="1:13" ht="15">
      <c r="A21" s="8"/>
      <c r="B21" s="6"/>
      <c r="C21" s="6" t="s">
        <v>15</v>
      </c>
      <c r="D21" s="8" t="s">
        <v>107</v>
      </c>
      <c r="E21" s="8"/>
      <c r="F21" s="8"/>
      <c r="G21" s="8"/>
      <c r="H21" s="8"/>
      <c r="I21" s="38">
        <v>1765</v>
      </c>
      <c r="J21" s="22" t="s">
        <v>94</v>
      </c>
      <c r="K21" s="8"/>
      <c r="L21" s="38">
        <v>3465</v>
      </c>
      <c r="M21" s="38">
        <v>3280</v>
      </c>
    </row>
    <row r="22" spans="1:13" ht="15">
      <c r="A22" s="8"/>
      <c r="B22" s="6"/>
      <c r="C22" s="7" t="s">
        <v>18</v>
      </c>
      <c r="D22" s="8" t="s">
        <v>19</v>
      </c>
      <c r="E22" s="8"/>
      <c r="F22" s="8"/>
      <c r="G22" s="8"/>
      <c r="H22" s="8"/>
      <c r="I22" s="38">
        <v>0</v>
      </c>
      <c r="J22" s="22" t="s">
        <v>94</v>
      </c>
      <c r="K22" s="8"/>
      <c r="L22" s="38">
        <v>0</v>
      </c>
      <c r="M22" s="38">
        <v>0</v>
      </c>
    </row>
    <row r="23" spans="1:13" ht="14.25">
      <c r="A23" s="8"/>
      <c r="B23" s="6"/>
      <c r="C23" s="7" t="s">
        <v>20</v>
      </c>
      <c r="D23" s="8" t="s">
        <v>47</v>
      </c>
      <c r="E23" s="8"/>
      <c r="F23" s="8"/>
      <c r="G23" s="8"/>
      <c r="H23" s="8"/>
      <c r="I23" s="9"/>
      <c r="J23" s="10"/>
      <c r="K23" s="8"/>
      <c r="L23" s="9"/>
      <c r="M23" s="9"/>
    </row>
    <row r="24" spans="1:13" ht="14.25">
      <c r="A24" s="8"/>
      <c r="B24" s="6"/>
      <c r="C24" s="7"/>
      <c r="D24" s="8" t="s">
        <v>48</v>
      </c>
      <c r="E24" s="8"/>
      <c r="F24" s="8"/>
      <c r="G24" s="8"/>
      <c r="H24" s="8"/>
      <c r="I24" s="9"/>
      <c r="J24" s="10"/>
      <c r="K24" s="8"/>
      <c r="L24" s="9"/>
      <c r="M24" s="9"/>
    </row>
    <row r="25" spans="1:13" ht="14.25">
      <c r="A25" s="8"/>
      <c r="B25" s="6"/>
      <c r="C25" s="7"/>
      <c r="D25" s="8" t="s">
        <v>50</v>
      </c>
      <c r="E25" s="8"/>
      <c r="F25" s="8"/>
      <c r="G25" s="8"/>
      <c r="H25" s="8"/>
      <c r="I25" s="9"/>
      <c r="J25" s="10"/>
      <c r="K25" s="8"/>
      <c r="L25" s="9"/>
      <c r="M25" s="9"/>
    </row>
    <row r="26" spans="1:13" ht="15">
      <c r="A26" s="8"/>
      <c r="B26" s="6"/>
      <c r="C26" s="7"/>
      <c r="D26" s="8" t="s">
        <v>49</v>
      </c>
      <c r="E26" s="8"/>
      <c r="F26" s="8"/>
      <c r="G26" s="8"/>
      <c r="H26" s="8"/>
      <c r="I26" s="38">
        <f>+I19-I20-I21-I22</f>
        <v>1496</v>
      </c>
      <c r="J26" s="22" t="s">
        <v>94</v>
      </c>
      <c r="K26" s="8"/>
      <c r="L26" s="38">
        <f>+L19-L20-L21-L22</f>
        <v>1666</v>
      </c>
      <c r="M26" s="38">
        <f>+M19-M20-M21-M22</f>
        <v>3685</v>
      </c>
    </row>
    <row r="27" spans="1:13" ht="15">
      <c r="A27" s="8"/>
      <c r="B27" s="6"/>
      <c r="C27" s="7" t="s">
        <v>21</v>
      </c>
      <c r="D27" s="8" t="s">
        <v>22</v>
      </c>
      <c r="E27" s="8"/>
      <c r="F27" s="8"/>
      <c r="G27" s="8"/>
      <c r="H27" s="8"/>
      <c r="I27" s="38">
        <v>0</v>
      </c>
      <c r="J27" s="22" t="s">
        <v>94</v>
      </c>
      <c r="K27" s="8"/>
      <c r="L27" s="38">
        <v>0</v>
      </c>
      <c r="M27" s="38">
        <v>0</v>
      </c>
    </row>
    <row r="28" spans="1:13" ht="14.25">
      <c r="A28" s="8"/>
      <c r="B28" s="6"/>
      <c r="C28" s="7" t="s">
        <v>23</v>
      </c>
      <c r="D28" s="8" t="s">
        <v>52</v>
      </c>
      <c r="E28" s="8"/>
      <c r="F28" s="8"/>
      <c r="G28" s="8"/>
      <c r="H28" s="8"/>
      <c r="I28" s="38"/>
      <c r="J28" s="10"/>
      <c r="K28" s="8"/>
      <c r="L28" s="38"/>
      <c r="M28" s="38"/>
    </row>
    <row r="29" spans="1:13" ht="15">
      <c r="A29" s="8"/>
      <c r="B29" s="6"/>
      <c r="C29" s="7"/>
      <c r="D29" s="8" t="s">
        <v>51</v>
      </c>
      <c r="E29" s="8"/>
      <c r="F29" s="8"/>
      <c r="G29" s="8"/>
      <c r="H29" s="8"/>
      <c r="I29" s="38">
        <f>+I26-I27</f>
        <v>1496</v>
      </c>
      <c r="J29" s="22" t="s">
        <v>94</v>
      </c>
      <c r="K29" s="8"/>
      <c r="L29" s="38">
        <f>+L26-L27</f>
        <v>1666</v>
      </c>
      <c r="M29" s="38">
        <f>+M26-M27</f>
        <v>3685</v>
      </c>
    </row>
    <row r="30" spans="1:13" ht="15">
      <c r="A30" s="8"/>
      <c r="B30" s="6"/>
      <c r="C30" s="7" t="s">
        <v>24</v>
      </c>
      <c r="D30" s="8" t="s">
        <v>25</v>
      </c>
      <c r="E30" s="8"/>
      <c r="F30" s="8"/>
      <c r="G30" s="8"/>
      <c r="H30" s="8"/>
      <c r="I30" s="38">
        <v>324</v>
      </c>
      <c r="J30" s="22" t="s">
        <v>94</v>
      </c>
      <c r="K30" s="8"/>
      <c r="L30" s="38">
        <v>530</v>
      </c>
      <c r="M30" s="38">
        <v>0</v>
      </c>
    </row>
    <row r="31" spans="1:13" ht="14.25">
      <c r="A31" s="8"/>
      <c r="B31" s="6"/>
      <c r="C31" s="7" t="s">
        <v>32</v>
      </c>
      <c r="D31" s="8" t="s">
        <v>26</v>
      </c>
      <c r="E31" s="8"/>
      <c r="F31" s="8"/>
      <c r="G31" s="8"/>
      <c r="H31" s="8"/>
      <c r="I31" s="38"/>
      <c r="J31" s="10"/>
      <c r="K31" s="8"/>
      <c r="L31" s="38"/>
      <c r="M31" s="38"/>
    </row>
    <row r="32" spans="1:13" ht="15">
      <c r="A32" s="8"/>
      <c r="B32" s="6"/>
      <c r="C32" s="7"/>
      <c r="D32" s="8" t="s">
        <v>27</v>
      </c>
      <c r="E32" s="8"/>
      <c r="F32" s="8"/>
      <c r="G32" s="8"/>
      <c r="H32" s="8"/>
      <c r="I32" s="38">
        <f>+I29-I30</f>
        <v>1172</v>
      </c>
      <c r="J32" s="22" t="s">
        <v>94</v>
      </c>
      <c r="K32" s="8"/>
      <c r="L32" s="38">
        <f>+L29-L30</f>
        <v>1136</v>
      </c>
      <c r="M32" s="38">
        <f>+M29+M30</f>
        <v>3685</v>
      </c>
    </row>
    <row r="33" spans="1:13" ht="15">
      <c r="A33" s="8"/>
      <c r="B33" s="6"/>
      <c r="C33" s="6" t="s">
        <v>33</v>
      </c>
      <c r="D33" s="8" t="s">
        <v>28</v>
      </c>
      <c r="E33" s="8"/>
      <c r="F33" s="8"/>
      <c r="G33" s="8"/>
      <c r="H33" s="8"/>
      <c r="I33" s="38">
        <v>121</v>
      </c>
      <c r="J33" s="22" t="s">
        <v>94</v>
      </c>
      <c r="K33" s="8"/>
      <c r="L33" s="38">
        <v>121</v>
      </c>
      <c r="M33" s="38">
        <v>0</v>
      </c>
    </row>
    <row r="34" spans="1:13" ht="14.25">
      <c r="A34" s="8"/>
      <c r="B34" s="6"/>
      <c r="C34" s="7" t="s">
        <v>29</v>
      </c>
      <c r="D34" s="8" t="s">
        <v>54</v>
      </c>
      <c r="E34" s="8"/>
      <c r="F34" s="8"/>
      <c r="G34" s="8"/>
      <c r="H34" s="8"/>
      <c r="I34" s="9"/>
      <c r="J34" s="10"/>
      <c r="K34" s="8"/>
      <c r="L34" s="9"/>
      <c r="M34" s="9"/>
    </row>
    <row r="35" spans="1:13" ht="14.25">
      <c r="A35" s="8"/>
      <c r="B35" s="6"/>
      <c r="C35" s="7"/>
      <c r="D35" s="8" t="s">
        <v>53</v>
      </c>
      <c r="E35" s="8"/>
      <c r="F35" s="8"/>
      <c r="G35" s="8"/>
      <c r="H35" s="8"/>
      <c r="I35" s="38">
        <f>+I32-I33</f>
        <v>1051</v>
      </c>
      <c r="J35" s="10"/>
      <c r="K35" s="8"/>
      <c r="L35" s="38">
        <f>+L32-L33</f>
        <v>1015</v>
      </c>
      <c r="M35" s="38">
        <f>+M32-M33</f>
        <v>3685</v>
      </c>
    </row>
    <row r="36" spans="1:13" ht="15">
      <c r="A36" s="8"/>
      <c r="B36" s="6"/>
      <c r="C36" s="7" t="s">
        <v>31</v>
      </c>
      <c r="D36" s="8" t="s">
        <v>34</v>
      </c>
      <c r="E36" s="8"/>
      <c r="F36" s="8"/>
      <c r="G36" s="8"/>
      <c r="H36" s="8"/>
      <c r="I36" s="38">
        <v>0</v>
      </c>
      <c r="J36" s="22" t="s">
        <v>94</v>
      </c>
      <c r="K36" s="8"/>
      <c r="L36" s="38">
        <v>0</v>
      </c>
      <c r="M36" s="38">
        <v>0</v>
      </c>
    </row>
    <row r="37" spans="1:13" ht="15">
      <c r="A37" s="8"/>
      <c r="B37" s="6"/>
      <c r="C37" s="6" t="s">
        <v>33</v>
      </c>
      <c r="D37" s="8" t="s">
        <v>28</v>
      </c>
      <c r="E37" s="8"/>
      <c r="F37" s="8"/>
      <c r="G37" s="8"/>
      <c r="H37" s="8"/>
      <c r="I37" s="38">
        <v>0</v>
      </c>
      <c r="J37" s="22" t="s">
        <v>94</v>
      </c>
      <c r="K37" s="8"/>
      <c r="L37" s="38">
        <v>0</v>
      </c>
      <c r="M37" s="38">
        <v>0</v>
      </c>
    </row>
    <row r="38" spans="1:13" ht="14.25">
      <c r="A38" s="8"/>
      <c r="B38" s="6"/>
      <c r="C38" s="6" t="s">
        <v>35</v>
      </c>
      <c r="D38" s="8" t="s">
        <v>55</v>
      </c>
      <c r="E38" s="8"/>
      <c r="F38" s="8"/>
      <c r="G38" s="8"/>
      <c r="H38" s="8"/>
      <c r="I38" s="24"/>
      <c r="J38" s="10"/>
      <c r="K38" s="8"/>
      <c r="L38" s="24"/>
      <c r="M38" s="24"/>
    </row>
    <row r="39" spans="1:13" ht="15">
      <c r="A39" s="8"/>
      <c r="B39" s="6"/>
      <c r="C39" s="7"/>
      <c r="D39" s="8" t="s">
        <v>30</v>
      </c>
      <c r="E39" s="8"/>
      <c r="F39" s="8"/>
      <c r="G39" s="8"/>
      <c r="H39" s="8"/>
      <c r="I39" s="38">
        <v>0</v>
      </c>
      <c r="J39" s="22" t="s">
        <v>94</v>
      </c>
      <c r="K39" s="8"/>
      <c r="L39" s="38">
        <v>0</v>
      </c>
      <c r="M39" s="38">
        <v>0</v>
      </c>
    </row>
    <row r="40" spans="1:13" ht="14.25">
      <c r="A40" s="8"/>
      <c r="B40" s="6"/>
      <c r="C40" s="7" t="s">
        <v>36</v>
      </c>
      <c r="D40" s="8" t="s">
        <v>57</v>
      </c>
      <c r="E40" s="8"/>
      <c r="F40" s="8"/>
      <c r="G40" s="8"/>
      <c r="H40" s="8"/>
      <c r="I40" s="9"/>
      <c r="J40" s="10"/>
      <c r="K40" s="8"/>
      <c r="L40" s="9"/>
      <c r="M40" s="9"/>
    </row>
    <row r="41" spans="1:13" ht="15">
      <c r="A41" s="8"/>
      <c r="B41" s="6"/>
      <c r="C41" s="7"/>
      <c r="D41" s="8" t="s">
        <v>56</v>
      </c>
      <c r="E41" s="8"/>
      <c r="F41" s="8"/>
      <c r="G41" s="8"/>
      <c r="H41" s="8"/>
      <c r="I41" s="38">
        <f>+I35-I36-I37-I39</f>
        <v>1051</v>
      </c>
      <c r="J41" s="22" t="s">
        <v>94</v>
      </c>
      <c r="K41" s="8"/>
      <c r="L41" s="38">
        <f>+L35-L36-L37-L39</f>
        <v>1015</v>
      </c>
      <c r="M41" s="38">
        <f>+M35-M36-M37-M39</f>
        <v>3685</v>
      </c>
    </row>
    <row r="42" spans="1:13" ht="14.25">
      <c r="A42" s="8"/>
      <c r="B42" s="6"/>
      <c r="C42" s="7"/>
      <c r="D42" s="8"/>
      <c r="E42" s="8"/>
      <c r="F42" s="8"/>
      <c r="G42" s="8"/>
      <c r="H42" s="8"/>
      <c r="I42" s="9"/>
      <c r="J42" s="10"/>
      <c r="K42" s="8"/>
      <c r="L42" s="9"/>
      <c r="M42" s="9"/>
    </row>
    <row r="43" spans="1:13" ht="14.25">
      <c r="A43" s="8"/>
      <c r="B43" s="6" t="s">
        <v>37</v>
      </c>
      <c r="C43" s="7" t="s">
        <v>10</v>
      </c>
      <c r="D43" s="8" t="s">
        <v>60</v>
      </c>
      <c r="E43" s="8"/>
      <c r="F43" s="8"/>
      <c r="G43" s="8"/>
      <c r="H43" s="8"/>
      <c r="I43" s="9"/>
      <c r="J43" s="10"/>
      <c r="K43" s="8"/>
      <c r="L43" s="9"/>
      <c r="M43" s="9"/>
    </row>
    <row r="44" spans="1:13" ht="14.25">
      <c r="A44" s="8"/>
      <c r="B44" s="6"/>
      <c r="C44" s="7"/>
      <c r="D44" s="8" t="s">
        <v>58</v>
      </c>
      <c r="E44" s="8"/>
      <c r="F44" s="8"/>
      <c r="G44" s="8"/>
      <c r="H44" s="8"/>
      <c r="I44" s="9"/>
      <c r="J44" s="10"/>
      <c r="K44" s="8"/>
      <c r="L44" s="9"/>
      <c r="M44" s="9"/>
    </row>
    <row r="45" spans="1:13" ht="14.25">
      <c r="A45" s="8"/>
      <c r="B45" s="6"/>
      <c r="C45" s="7"/>
      <c r="D45" s="8" t="s">
        <v>59</v>
      </c>
      <c r="E45" s="8"/>
      <c r="F45" s="8"/>
      <c r="G45" s="8"/>
      <c r="H45" s="8"/>
      <c r="I45" s="42">
        <f>+I41/51740*100</f>
        <v>2.0313103981445693</v>
      </c>
      <c r="J45" s="10"/>
      <c r="K45" s="8"/>
      <c r="L45" s="42">
        <f>+L41/51740*100</f>
        <v>1.9617317356010824</v>
      </c>
      <c r="M45" s="42">
        <f>+M41/51740*100</f>
        <v>7.122149207576343</v>
      </c>
    </row>
    <row r="46" spans="1:13" ht="14.25">
      <c r="A46" s="8"/>
      <c r="B46" s="6"/>
      <c r="C46" s="6" t="s">
        <v>38</v>
      </c>
      <c r="D46" s="8" t="s">
        <v>115</v>
      </c>
      <c r="E46" s="8"/>
      <c r="F46" s="8"/>
      <c r="G46" s="8"/>
      <c r="H46" s="8"/>
      <c r="I46" s="9"/>
      <c r="J46" s="10"/>
      <c r="K46" s="8"/>
      <c r="L46" s="9"/>
      <c r="M46" s="9"/>
    </row>
    <row r="47" spans="1:13" ht="15">
      <c r="A47" s="8"/>
      <c r="B47" s="6"/>
      <c r="C47" s="6"/>
      <c r="D47" s="8" t="s">
        <v>39</v>
      </c>
      <c r="E47" s="8"/>
      <c r="F47" s="8"/>
      <c r="G47" s="8"/>
      <c r="H47" s="8"/>
      <c r="I47" s="42">
        <f>+I41/51740*100</f>
        <v>2.0313103981445693</v>
      </c>
      <c r="J47" s="22" t="s">
        <v>94</v>
      </c>
      <c r="K47" s="8"/>
      <c r="L47" s="42">
        <f>+L41/51740*100</f>
        <v>1.9617317356010824</v>
      </c>
      <c r="M47" s="42">
        <f>+M41/51740*100</f>
        <v>7.122149207576343</v>
      </c>
    </row>
    <row r="48" spans="1:13" ht="14.25">
      <c r="A48" s="8"/>
      <c r="B48" s="6"/>
      <c r="C48" s="6" t="s">
        <v>33</v>
      </c>
      <c r="D48" s="8" t="s">
        <v>116</v>
      </c>
      <c r="E48" s="8"/>
      <c r="F48" s="8"/>
      <c r="G48" s="8"/>
      <c r="H48" s="8"/>
      <c r="I48" s="9"/>
      <c r="J48" s="10"/>
      <c r="K48" s="8"/>
      <c r="L48" s="9"/>
      <c r="M48" s="9"/>
    </row>
    <row r="49" spans="1:13" ht="15">
      <c r="A49" s="8"/>
      <c r="B49" s="6"/>
      <c r="C49" s="7"/>
      <c r="D49" s="8" t="s">
        <v>39</v>
      </c>
      <c r="E49" s="8"/>
      <c r="F49" s="8"/>
      <c r="G49" s="8"/>
      <c r="H49" s="8"/>
      <c r="I49" s="39"/>
      <c r="J49" s="22" t="s">
        <v>94</v>
      </c>
      <c r="K49" s="8"/>
      <c r="L49" s="39"/>
      <c r="M49" s="39"/>
    </row>
    <row r="50" spans="1:13" ht="14.25">
      <c r="A50" s="8"/>
      <c r="B50" s="6"/>
      <c r="C50" s="7"/>
      <c r="D50" s="8"/>
      <c r="E50" s="8"/>
      <c r="F50" s="8"/>
      <c r="G50" s="8"/>
      <c r="H50" s="8"/>
      <c r="I50" s="9"/>
      <c r="J50" s="10"/>
      <c r="K50" s="8"/>
      <c r="L50" s="9"/>
      <c r="M50" s="9"/>
    </row>
    <row r="51" spans="1:13" ht="15">
      <c r="A51" s="8"/>
      <c r="B51" s="6" t="s">
        <v>40</v>
      </c>
      <c r="C51" s="7"/>
      <c r="D51" s="8" t="s">
        <v>41</v>
      </c>
      <c r="E51" s="8"/>
      <c r="F51" s="8"/>
      <c r="G51" s="8"/>
      <c r="H51" s="8"/>
      <c r="I51" s="39">
        <v>1.42</v>
      </c>
      <c r="J51" s="22" t="s">
        <v>94</v>
      </c>
      <c r="K51" s="8"/>
      <c r="L51" s="39">
        <v>1.42</v>
      </c>
      <c r="M51" s="39">
        <v>1.41</v>
      </c>
    </row>
    <row r="52" spans="1:13" ht="14.25">
      <c r="A52" s="8"/>
      <c r="B52" s="6"/>
      <c r="C52" s="7"/>
      <c r="D52" s="8"/>
      <c r="E52" s="8"/>
      <c r="F52" s="8"/>
      <c r="G52" s="8"/>
      <c r="H52" s="8"/>
      <c r="I52" s="9"/>
      <c r="J52" s="10"/>
      <c r="K52" s="8"/>
      <c r="L52" s="9"/>
      <c r="M52" s="9"/>
    </row>
    <row r="53" spans="1:13" ht="15">
      <c r="A53" s="8"/>
      <c r="B53" s="6" t="s">
        <v>42</v>
      </c>
      <c r="C53" s="7" t="s">
        <v>10</v>
      </c>
      <c r="D53" s="8" t="s">
        <v>118</v>
      </c>
      <c r="E53" s="8"/>
      <c r="F53" s="8"/>
      <c r="G53" s="8"/>
      <c r="H53" s="8"/>
      <c r="I53" s="39">
        <v>0</v>
      </c>
      <c r="J53" s="22" t="s">
        <v>94</v>
      </c>
      <c r="K53" s="8"/>
      <c r="L53" s="39">
        <v>0</v>
      </c>
      <c r="M53" s="39">
        <v>0</v>
      </c>
    </row>
    <row r="54" spans="1:13" ht="15">
      <c r="A54" s="8"/>
      <c r="B54" s="6"/>
      <c r="C54" s="7" t="s">
        <v>13</v>
      </c>
      <c r="D54" s="8" t="s">
        <v>117</v>
      </c>
      <c r="E54" s="8"/>
      <c r="F54" s="8"/>
      <c r="G54" s="8"/>
      <c r="H54" s="8"/>
      <c r="I54" s="24" t="s">
        <v>119</v>
      </c>
      <c r="J54" s="22" t="s">
        <v>94</v>
      </c>
      <c r="K54" s="8"/>
      <c r="L54" s="24" t="s">
        <v>119</v>
      </c>
      <c r="M54" s="24" t="s">
        <v>119</v>
      </c>
    </row>
    <row r="55" spans="1:13" ht="14.25">
      <c r="A55" s="8"/>
      <c r="B55" s="8"/>
      <c r="C55" s="8"/>
      <c r="D55" s="8"/>
      <c r="E55" s="8"/>
      <c r="F55" s="8"/>
      <c r="G55" s="8"/>
      <c r="H55" s="8"/>
      <c r="I55" s="11"/>
      <c r="J55" s="12"/>
      <c r="K55" s="8"/>
      <c r="L55" s="11"/>
      <c r="M55" s="11"/>
    </row>
    <row r="56" spans="1:13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</sheetData>
  <printOptions/>
  <pageMargins left="0.5" right="0.25" top="0.5" bottom="0.5" header="0.5" footer="0.5"/>
  <pageSetup horizontalDpi="360" verticalDpi="360" orientation="portrait" scale="85" r:id="rId1"/>
  <rowBreaks count="1" manualBreakCount="1"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showGridLines="0" tabSelected="1" zoomScale="80" zoomScaleNormal="80" zoomScaleSheetLayoutView="80" workbookViewId="0" topLeftCell="A1">
      <selection activeCell="I11" sqref="I11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5.7109375" style="0" customWidth="1"/>
    <col min="4" max="7" width="10.7109375" style="0" customWidth="1"/>
    <col min="8" max="8" width="11.7109375" style="0" customWidth="1"/>
    <col min="9" max="9" width="14.7109375" style="0" customWidth="1"/>
    <col min="10" max="10" width="0.85546875" style="0" customWidth="1"/>
    <col min="11" max="11" width="14.7109375" style="0" customWidth="1"/>
    <col min="12" max="12" width="6.7109375" style="0" customWidth="1"/>
  </cols>
  <sheetData>
    <row r="1" spans="1:11" ht="15">
      <c r="A1" s="8"/>
      <c r="B1" s="27" t="s">
        <v>0</v>
      </c>
      <c r="C1" s="8"/>
      <c r="D1" s="8"/>
      <c r="E1" s="8"/>
      <c r="F1" s="8"/>
      <c r="G1" s="8"/>
      <c r="H1" s="8"/>
      <c r="I1" s="8"/>
      <c r="J1" s="8"/>
      <c r="K1" s="8"/>
    </row>
    <row r="2" spans="1:11" ht="15">
      <c r="A2" s="8"/>
      <c r="B2" s="27" t="s">
        <v>61</v>
      </c>
      <c r="C2" s="8"/>
      <c r="D2" s="8"/>
      <c r="E2" s="8"/>
      <c r="F2" s="8"/>
      <c r="G2" s="8"/>
      <c r="H2" s="8"/>
      <c r="I2" s="8"/>
      <c r="J2" s="8"/>
      <c r="K2" s="8"/>
    </row>
    <row r="3" spans="1:11" ht="14.25">
      <c r="A3" s="8"/>
      <c r="B3" s="8"/>
      <c r="C3" s="8"/>
      <c r="D3" s="8"/>
      <c r="E3" s="8"/>
      <c r="F3" s="8"/>
      <c r="G3" s="8"/>
      <c r="H3" s="8"/>
      <c r="I3" s="23" t="s">
        <v>62</v>
      </c>
      <c r="J3" s="8"/>
      <c r="K3" s="23" t="s">
        <v>105</v>
      </c>
    </row>
    <row r="4" spans="1:11" ht="14.25">
      <c r="A4" s="8"/>
      <c r="B4" s="8"/>
      <c r="C4" s="8"/>
      <c r="D4" s="8"/>
      <c r="E4" s="8"/>
      <c r="F4" s="8"/>
      <c r="G4" s="8"/>
      <c r="H4" s="8"/>
      <c r="I4" s="24" t="s">
        <v>102</v>
      </c>
      <c r="J4" s="8"/>
      <c r="K4" s="24" t="s">
        <v>63</v>
      </c>
    </row>
    <row r="5" spans="1:11" ht="14.25">
      <c r="A5" s="8"/>
      <c r="B5" s="8"/>
      <c r="C5" s="8"/>
      <c r="D5" s="8"/>
      <c r="E5" s="8"/>
      <c r="F5" s="8"/>
      <c r="G5" s="8"/>
      <c r="H5" s="8"/>
      <c r="I5" s="24" t="s">
        <v>103</v>
      </c>
      <c r="J5" s="8"/>
      <c r="K5" s="24" t="s">
        <v>101</v>
      </c>
    </row>
    <row r="6" spans="1:11" ht="14.25">
      <c r="A6" s="8"/>
      <c r="B6" s="8"/>
      <c r="C6" s="8"/>
      <c r="D6" s="8"/>
      <c r="E6" s="8"/>
      <c r="F6" s="8"/>
      <c r="G6" s="8"/>
      <c r="H6" s="8"/>
      <c r="I6" s="24" t="s">
        <v>64</v>
      </c>
      <c r="J6" s="8"/>
      <c r="K6" s="24" t="s">
        <v>66</v>
      </c>
    </row>
    <row r="7" spans="1:11" ht="14.25">
      <c r="A7" s="8"/>
      <c r="B7" s="8"/>
      <c r="C7" s="8"/>
      <c r="D7" s="8"/>
      <c r="E7" s="8"/>
      <c r="F7" s="8"/>
      <c r="G7" s="8"/>
      <c r="H7" s="8"/>
      <c r="I7" s="24" t="s">
        <v>65</v>
      </c>
      <c r="J7" s="8"/>
      <c r="K7" s="24" t="s">
        <v>104</v>
      </c>
    </row>
    <row r="8" spans="1:11" ht="14.25">
      <c r="A8" s="8"/>
      <c r="B8" s="8"/>
      <c r="C8" s="8"/>
      <c r="D8" s="8"/>
      <c r="E8" s="8"/>
      <c r="F8" s="8"/>
      <c r="G8" s="8"/>
      <c r="H8" s="8"/>
      <c r="I8" s="25" t="s">
        <v>120</v>
      </c>
      <c r="J8" s="8"/>
      <c r="K8" s="25" t="s">
        <v>122</v>
      </c>
    </row>
    <row r="9" spans="1:11" ht="14.25">
      <c r="A9" s="8"/>
      <c r="B9" s="8"/>
      <c r="C9" s="8"/>
      <c r="D9" s="8"/>
      <c r="E9" s="8"/>
      <c r="F9" s="8"/>
      <c r="G9" s="8"/>
      <c r="H9" s="8"/>
      <c r="I9" s="26" t="s">
        <v>96</v>
      </c>
      <c r="J9" s="8"/>
      <c r="K9" s="26" t="s">
        <v>96</v>
      </c>
    </row>
    <row r="10" spans="1:11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>
      <c r="A11" s="8"/>
      <c r="B11" s="40" t="s">
        <v>11</v>
      </c>
      <c r="C11" s="18" t="s">
        <v>67</v>
      </c>
      <c r="D11" s="8"/>
      <c r="E11" s="8"/>
      <c r="F11" s="8"/>
      <c r="G11" s="8"/>
      <c r="H11" s="8"/>
      <c r="I11" s="28">
        <v>68576</v>
      </c>
      <c r="J11" s="8"/>
      <c r="K11" s="28">
        <v>68542</v>
      </c>
    </row>
    <row r="12" spans="1:11" ht="15">
      <c r="A12" s="8"/>
      <c r="B12" s="40" t="s">
        <v>17</v>
      </c>
      <c r="C12" s="18" t="s">
        <v>110</v>
      </c>
      <c r="D12" s="8"/>
      <c r="E12" s="8"/>
      <c r="F12" s="8"/>
      <c r="G12" s="8"/>
      <c r="H12" s="8"/>
      <c r="I12" s="28">
        <v>0</v>
      </c>
      <c r="J12" s="8"/>
      <c r="K12" s="28">
        <v>0</v>
      </c>
    </row>
    <row r="13" spans="1:11" ht="15">
      <c r="A13" s="8"/>
      <c r="B13" s="40" t="s">
        <v>37</v>
      </c>
      <c r="C13" s="18" t="s">
        <v>68</v>
      </c>
      <c r="D13" s="8"/>
      <c r="E13" s="8"/>
      <c r="F13" s="8"/>
      <c r="G13" s="8"/>
      <c r="H13" s="8"/>
      <c r="I13" s="28">
        <v>57</v>
      </c>
      <c r="J13" s="8"/>
      <c r="K13" s="28">
        <v>57</v>
      </c>
    </row>
    <row r="14" spans="1:11" ht="15">
      <c r="A14" s="8"/>
      <c r="B14" s="40" t="s">
        <v>40</v>
      </c>
      <c r="C14" s="18" t="s">
        <v>111</v>
      </c>
      <c r="D14" s="8"/>
      <c r="E14" s="8"/>
      <c r="F14" s="8"/>
      <c r="G14" s="8"/>
      <c r="H14" s="8"/>
      <c r="I14" s="8">
        <v>0</v>
      </c>
      <c r="J14" s="8"/>
      <c r="K14" s="28">
        <v>0</v>
      </c>
    </row>
    <row r="15" spans="1:11" ht="15">
      <c r="A15" s="8"/>
      <c r="B15" s="40" t="s">
        <v>42</v>
      </c>
      <c r="C15" s="18" t="s">
        <v>69</v>
      </c>
      <c r="D15" s="8"/>
      <c r="E15" s="8"/>
      <c r="F15" s="8"/>
      <c r="G15" s="8"/>
      <c r="H15" s="8"/>
      <c r="I15" s="8"/>
      <c r="J15" s="8"/>
      <c r="K15" s="28"/>
    </row>
    <row r="16" spans="1:11" ht="14.25">
      <c r="A16" s="8"/>
      <c r="B16" s="40"/>
      <c r="C16" s="8"/>
      <c r="D16" s="8" t="s">
        <v>70</v>
      </c>
      <c r="E16" s="8"/>
      <c r="F16" s="8"/>
      <c r="G16" s="8"/>
      <c r="H16" s="8"/>
      <c r="I16" s="30">
        <v>17063</v>
      </c>
      <c r="J16" s="8"/>
      <c r="K16" s="30">
        <v>13888</v>
      </c>
    </row>
    <row r="17" spans="1:11" ht="14.25">
      <c r="A17" s="8"/>
      <c r="B17" s="40"/>
      <c r="C17" s="8"/>
      <c r="D17" s="8" t="s">
        <v>71</v>
      </c>
      <c r="E17" s="8"/>
      <c r="F17" s="8"/>
      <c r="G17" s="8"/>
      <c r="H17" s="8"/>
      <c r="I17" s="31">
        <v>34218</v>
      </c>
      <c r="J17" s="8"/>
      <c r="K17" s="31">
        <v>29708</v>
      </c>
    </row>
    <row r="18" spans="1:11" ht="14.25">
      <c r="A18" s="8"/>
      <c r="B18" s="40"/>
      <c r="C18" s="8"/>
      <c r="D18" s="8" t="s">
        <v>72</v>
      </c>
      <c r="E18" s="8"/>
      <c r="F18" s="8"/>
      <c r="G18" s="8"/>
      <c r="H18" s="8"/>
      <c r="I18" s="41">
        <v>0</v>
      </c>
      <c r="J18" s="8"/>
      <c r="K18" s="31">
        <v>0</v>
      </c>
    </row>
    <row r="19" spans="1:11" ht="14.25">
      <c r="A19" s="8"/>
      <c r="B19" s="40"/>
      <c r="C19" s="8"/>
      <c r="D19" s="8" t="s">
        <v>73</v>
      </c>
      <c r="E19" s="8"/>
      <c r="F19" s="8"/>
      <c r="G19" s="8"/>
      <c r="H19" s="8"/>
      <c r="I19" s="31">
        <v>1446</v>
      </c>
      <c r="J19" s="8"/>
      <c r="K19" s="31">
        <v>210</v>
      </c>
    </row>
    <row r="20" spans="1:11" ht="14.25">
      <c r="A20" s="8"/>
      <c r="B20" s="40"/>
      <c r="C20" s="8"/>
      <c r="D20" s="8" t="s">
        <v>113</v>
      </c>
      <c r="E20" s="8"/>
      <c r="F20" s="8"/>
      <c r="G20" s="8"/>
      <c r="H20" s="8"/>
      <c r="I20" s="31">
        <v>3730</v>
      </c>
      <c r="J20" s="8"/>
      <c r="K20" s="31">
        <v>4482</v>
      </c>
    </row>
    <row r="21" spans="1:11" ht="14.25">
      <c r="A21" s="8"/>
      <c r="B21" s="40"/>
      <c r="C21" s="8"/>
      <c r="D21" s="8" t="s">
        <v>97</v>
      </c>
      <c r="E21" s="8"/>
      <c r="F21" s="8"/>
      <c r="G21" s="8"/>
      <c r="H21" s="8"/>
      <c r="I21" s="31">
        <v>0</v>
      </c>
      <c r="J21" s="8"/>
      <c r="K21" s="31">
        <v>0</v>
      </c>
    </row>
    <row r="22" spans="1:11" ht="14.25">
      <c r="A22" s="8"/>
      <c r="B22" s="40"/>
      <c r="C22" s="8"/>
      <c r="D22" s="8"/>
      <c r="E22" s="8"/>
      <c r="F22" s="8"/>
      <c r="G22" s="8"/>
      <c r="H22" s="8"/>
      <c r="I22" s="32">
        <f>SUM(I16:I21)</f>
        <v>56457</v>
      </c>
      <c r="J22" s="8"/>
      <c r="K22" s="32">
        <f>SUM(K16:K21)</f>
        <v>48288</v>
      </c>
    </row>
    <row r="23" spans="1:11" ht="14.25">
      <c r="A23" s="8"/>
      <c r="B23" s="40"/>
      <c r="C23" s="8"/>
      <c r="D23" s="8"/>
      <c r="E23" s="8"/>
      <c r="F23" s="8"/>
      <c r="G23" s="8"/>
      <c r="H23" s="8"/>
      <c r="I23" s="29"/>
      <c r="J23" s="8"/>
      <c r="K23" s="34"/>
    </row>
    <row r="24" spans="1:11" ht="15">
      <c r="A24" s="8"/>
      <c r="B24" s="40" t="s">
        <v>74</v>
      </c>
      <c r="C24" s="18" t="s">
        <v>75</v>
      </c>
      <c r="D24" s="8"/>
      <c r="E24" s="8"/>
      <c r="F24" s="8"/>
      <c r="G24" s="8"/>
      <c r="H24" s="8"/>
      <c r="I24" s="8"/>
      <c r="J24" s="8"/>
      <c r="K24" s="28"/>
    </row>
    <row r="25" spans="1:11" ht="14.25">
      <c r="A25" s="8"/>
      <c r="B25" s="40"/>
      <c r="C25" s="8"/>
      <c r="D25" s="8" t="s">
        <v>76</v>
      </c>
      <c r="E25" s="8"/>
      <c r="F25" s="8"/>
      <c r="G25" s="8"/>
      <c r="H25" s="8"/>
      <c r="I25" s="30">
        <v>21929</v>
      </c>
      <c r="J25" s="8"/>
      <c r="K25" s="30">
        <v>19330</v>
      </c>
    </row>
    <row r="26" spans="1:11" ht="14.25">
      <c r="A26" s="8"/>
      <c r="B26" s="40"/>
      <c r="C26" s="8"/>
      <c r="D26" s="8" t="s">
        <v>98</v>
      </c>
      <c r="E26" s="8"/>
      <c r="F26" s="8"/>
      <c r="G26" s="8"/>
      <c r="H26" s="8"/>
      <c r="I26" s="31">
        <v>9305</v>
      </c>
      <c r="J26" s="8"/>
      <c r="K26" s="31">
        <v>8204</v>
      </c>
    </row>
    <row r="27" spans="1:11" ht="14.25">
      <c r="A27" s="8"/>
      <c r="B27" s="40"/>
      <c r="C27" s="8"/>
      <c r="D27" s="8" t="s">
        <v>114</v>
      </c>
      <c r="E27" s="8"/>
      <c r="F27" s="8"/>
      <c r="G27" s="8"/>
      <c r="H27" s="8"/>
      <c r="I27" s="31">
        <v>8378</v>
      </c>
      <c r="J27" s="8"/>
      <c r="K27" s="31">
        <v>8046</v>
      </c>
    </row>
    <row r="28" spans="1:11" ht="14.25">
      <c r="A28" s="8"/>
      <c r="B28" s="40"/>
      <c r="C28" s="8"/>
      <c r="D28" s="8" t="s">
        <v>77</v>
      </c>
      <c r="E28" s="8"/>
      <c r="F28" s="8"/>
      <c r="G28" s="8"/>
      <c r="H28" s="8"/>
      <c r="I28" s="38">
        <v>-305</v>
      </c>
      <c r="J28" s="8"/>
      <c r="K28" s="31">
        <v>25</v>
      </c>
    </row>
    <row r="29" spans="1:11" ht="14.25">
      <c r="A29" s="8"/>
      <c r="B29" s="40"/>
      <c r="C29" s="8"/>
      <c r="D29" s="8" t="s">
        <v>78</v>
      </c>
      <c r="E29" s="8"/>
      <c r="F29" s="8"/>
      <c r="G29" s="8"/>
      <c r="H29" s="8"/>
      <c r="I29" s="31">
        <v>1863</v>
      </c>
      <c r="J29" s="8"/>
      <c r="K29" s="31">
        <v>1863</v>
      </c>
    </row>
    <row r="30" spans="1:11" ht="14.25">
      <c r="A30" s="8"/>
      <c r="B30" s="40"/>
      <c r="C30" s="8"/>
      <c r="D30" s="8" t="s">
        <v>99</v>
      </c>
      <c r="E30" s="8"/>
      <c r="F30" s="8"/>
      <c r="G30" s="8"/>
      <c r="H30" s="8"/>
      <c r="I30" s="31">
        <v>2548</v>
      </c>
      <c r="J30" s="8"/>
      <c r="K30" s="31">
        <v>520</v>
      </c>
    </row>
    <row r="31" spans="1:11" ht="14.25">
      <c r="A31" s="8"/>
      <c r="B31" s="40"/>
      <c r="C31" s="8"/>
      <c r="D31" s="8"/>
      <c r="E31" s="8"/>
      <c r="F31" s="8"/>
      <c r="G31" s="8"/>
      <c r="H31" s="8"/>
      <c r="I31" s="32">
        <f>SUM(I25:I30)</f>
        <v>43718</v>
      </c>
      <c r="J31" s="8"/>
      <c r="K31" s="32">
        <f>SUM(K25:K30)</f>
        <v>37988</v>
      </c>
    </row>
    <row r="32" spans="1:11" ht="14.25">
      <c r="A32" s="8"/>
      <c r="B32" s="40"/>
      <c r="C32" s="8"/>
      <c r="D32" s="8"/>
      <c r="E32" s="8"/>
      <c r="F32" s="8"/>
      <c r="G32" s="8"/>
      <c r="H32" s="8"/>
      <c r="I32" s="8"/>
      <c r="J32" s="8"/>
      <c r="K32" s="28"/>
    </row>
    <row r="33" spans="1:11" ht="15">
      <c r="A33" s="8"/>
      <c r="B33" s="40" t="s">
        <v>79</v>
      </c>
      <c r="C33" s="18" t="s">
        <v>82</v>
      </c>
      <c r="D33" s="8"/>
      <c r="E33" s="8"/>
      <c r="F33" s="8"/>
      <c r="G33" s="8"/>
      <c r="H33" s="8"/>
      <c r="I33" s="28">
        <f>I22-I31</f>
        <v>12739</v>
      </c>
      <c r="J33" s="8"/>
      <c r="K33" s="28">
        <f>K22-K31</f>
        <v>10300</v>
      </c>
    </row>
    <row r="34" spans="1:11" ht="14.25">
      <c r="A34" s="8"/>
      <c r="B34" s="40"/>
      <c r="C34" s="8"/>
      <c r="D34" s="8"/>
      <c r="E34" s="8"/>
      <c r="F34" s="8"/>
      <c r="G34" s="8"/>
      <c r="H34" s="8"/>
      <c r="I34" s="28"/>
      <c r="J34" s="8"/>
      <c r="K34" s="28"/>
    </row>
    <row r="35" spans="1:11" ht="15" thickBot="1">
      <c r="A35" s="8"/>
      <c r="B35" s="40"/>
      <c r="C35" s="8"/>
      <c r="D35" s="8"/>
      <c r="E35" s="8"/>
      <c r="F35" s="8"/>
      <c r="G35" s="8"/>
      <c r="H35" s="8"/>
      <c r="I35" s="33">
        <f>I11+I12+I13+I14+I33</f>
        <v>81372</v>
      </c>
      <c r="J35" s="8"/>
      <c r="K35" s="33">
        <f>K11+K12+K13+K14+K33</f>
        <v>78899</v>
      </c>
    </row>
    <row r="36" spans="1:11" ht="14.25">
      <c r="A36" s="8"/>
      <c r="B36" s="40"/>
      <c r="C36" s="8"/>
      <c r="D36" s="8"/>
      <c r="E36" s="8"/>
      <c r="F36" s="8"/>
      <c r="G36" s="8"/>
      <c r="H36" s="8"/>
      <c r="I36" s="8"/>
      <c r="J36" s="8"/>
      <c r="K36" s="28"/>
    </row>
    <row r="37" spans="1:11" ht="15">
      <c r="A37" s="8"/>
      <c r="B37" s="40" t="s">
        <v>80</v>
      </c>
      <c r="C37" s="18" t="s">
        <v>81</v>
      </c>
      <c r="D37" s="8"/>
      <c r="E37" s="8"/>
      <c r="F37" s="8"/>
      <c r="G37" s="8"/>
      <c r="H37" s="8"/>
      <c r="I37" s="8"/>
      <c r="J37" s="8"/>
      <c r="K37" s="28"/>
    </row>
    <row r="38" spans="1:11" ht="15">
      <c r="A38" s="8"/>
      <c r="B38" s="40"/>
      <c r="C38" s="18"/>
      <c r="D38" s="8"/>
      <c r="E38" s="8"/>
      <c r="F38" s="8"/>
      <c r="G38" s="8"/>
      <c r="H38" s="8"/>
      <c r="I38" s="8"/>
      <c r="J38" s="8"/>
      <c r="K38" s="28"/>
    </row>
    <row r="39" spans="1:11" ht="15">
      <c r="A39" s="8"/>
      <c r="B39" s="40"/>
      <c r="C39" s="18" t="s">
        <v>83</v>
      </c>
      <c r="D39" s="8"/>
      <c r="E39" s="8"/>
      <c r="F39" s="8"/>
      <c r="G39" s="8"/>
      <c r="H39" s="8"/>
      <c r="I39" s="28">
        <v>51740</v>
      </c>
      <c r="J39" s="8"/>
      <c r="K39" s="28">
        <v>51740</v>
      </c>
    </row>
    <row r="40" spans="1:11" ht="15">
      <c r="A40" s="8"/>
      <c r="B40" s="40"/>
      <c r="C40" s="18" t="s">
        <v>84</v>
      </c>
      <c r="D40" s="8"/>
      <c r="E40" s="8"/>
      <c r="F40" s="8"/>
      <c r="G40" s="8"/>
      <c r="H40" s="8"/>
      <c r="I40" s="8"/>
      <c r="J40" s="8"/>
      <c r="K40" s="28"/>
    </row>
    <row r="41" spans="1:11" ht="14.25">
      <c r="A41" s="8"/>
      <c r="B41" s="40"/>
      <c r="C41" s="8"/>
      <c r="D41" s="8" t="s">
        <v>85</v>
      </c>
      <c r="E41" s="8"/>
      <c r="F41" s="8"/>
      <c r="G41" s="8"/>
      <c r="H41" s="8"/>
      <c r="I41" s="30">
        <v>793</v>
      </c>
      <c r="J41" s="8"/>
      <c r="K41" s="30">
        <v>797</v>
      </c>
    </row>
    <row r="42" spans="1:11" ht="14.25">
      <c r="A42" s="8"/>
      <c r="B42" s="40"/>
      <c r="C42" s="8"/>
      <c r="D42" s="8" t="s">
        <v>86</v>
      </c>
      <c r="E42" s="8"/>
      <c r="F42" s="8"/>
      <c r="G42" s="8"/>
      <c r="H42" s="8"/>
      <c r="I42" s="31">
        <v>3498</v>
      </c>
      <c r="J42" s="8"/>
      <c r="K42" s="31">
        <v>3498</v>
      </c>
    </row>
    <row r="43" spans="1:11" ht="14.25">
      <c r="A43" s="8"/>
      <c r="B43" s="40"/>
      <c r="C43" s="8"/>
      <c r="D43" s="8" t="s">
        <v>87</v>
      </c>
      <c r="E43" s="8"/>
      <c r="F43" s="8"/>
      <c r="G43" s="8"/>
      <c r="H43" s="8"/>
      <c r="I43" s="31">
        <f>16764+1015</f>
        <v>17779</v>
      </c>
      <c r="J43" s="8"/>
      <c r="K43" s="31">
        <v>16764</v>
      </c>
    </row>
    <row r="44" spans="1:11" ht="14.25">
      <c r="A44" s="8"/>
      <c r="B44" s="40"/>
      <c r="C44" s="8"/>
      <c r="D44" s="8" t="s">
        <v>124</v>
      </c>
      <c r="E44" s="8"/>
      <c r="F44" s="8"/>
      <c r="G44" s="8"/>
      <c r="H44" s="8"/>
      <c r="I44" s="35">
        <v>105</v>
      </c>
      <c r="J44" s="8"/>
      <c r="K44" s="35">
        <v>0</v>
      </c>
    </row>
    <row r="45" spans="1:11" ht="14.25">
      <c r="A45" s="8"/>
      <c r="B45" s="40"/>
      <c r="C45" s="8"/>
      <c r="D45" s="8"/>
      <c r="E45" s="8"/>
      <c r="F45" s="8"/>
      <c r="G45" s="8"/>
      <c r="H45" s="8"/>
      <c r="I45" s="28">
        <f>SUM(I41:I44)</f>
        <v>22175</v>
      </c>
      <c r="J45" s="8"/>
      <c r="K45" s="28">
        <f>SUM(K41:K44)</f>
        <v>21059</v>
      </c>
    </row>
    <row r="46" spans="1:11" ht="14.25">
      <c r="A46" s="8"/>
      <c r="B46" s="40"/>
      <c r="C46" s="8"/>
      <c r="D46" s="8"/>
      <c r="E46" s="8"/>
      <c r="F46" s="8"/>
      <c r="G46" s="8"/>
      <c r="H46" s="8"/>
      <c r="I46" s="36">
        <f>+I39+I45</f>
        <v>73915</v>
      </c>
      <c r="J46" s="8"/>
      <c r="K46" s="36">
        <f>+K39+K45</f>
        <v>72799</v>
      </c>
    </row>
    <row r="47" spans="1:11" ht="14.25">
      <c r="A47" s="8"/>
      <c r="B47" s="40"/>
      <c r="C47" s="8"/>
      <c r="D47" s="8"/>
      <c r="E47" s="8"/>
      <c r="F47" s="8"/>
      <c r="G47" s="8"/>
      <c r="H47" s="8"/>
      <c r="I47" s="34"/>
      <c r="J47" s="8"/>
      <c r="K47" s="34"/>
    </row>
    <row r="48" spans="1:11" ht="15">
      <c r="A48" s="8"/>
      <c r="B48" s="40" t="s">
        <v>88</v>
      </c>
      <c r="C48" s="18" t="s">
        <v>112</v>
      </c>
      <c r="D48" s="8"/>
      <c r="E48" s="8"/>
      <c r="F48" s="8"/>
      <c r="G48" s="8"/>
      <c r="H48" s="8"/>
      <c r="I48" s="29">
        <v>1682</v>
      </c>
      <c r="J48" s="8"/>
      <c r="K48" s="34">
        <v>0</v>
      </c>
    </row>
    <row r="49" spans="1:11" ht="15">
      <c r="A49" s="8"/>
      <c r="B49" s="40" t="s">
        <v>90</v>
      </c>
      <c r="C49" s="18" t="s">
        <v>89</v>
      </c>
      <c r="D49" s="8"/>
      <c r="E49" s="8"/>
      <c r="F49" s="8"/>
      <c r="G49" s="8"/>
      <c r="H49" s="8"/>
      <c r="I49" s="28">
        <v>4815</v>
      </c>
      <c r="J49" s="8"/>
      <c r="K49" s="28">
        <v>5151</v>
      </c>
    </row>
    <row r="50" spans="1:11" ht="15">
      <c r="A50" s="8"/>
      <c r="B50" s="40" t="s">
        <v>92</v>
      </c>
      <c r="C50" s="18" t="s">
        <v>100</v>
      </c>
      <c r="D50" s="8"/>
      <c r="E50" s="8"/>
      <c r="F50" s="8"/>
      <c r="G50" s="8"/>
      <c r="H50" s="8"/>
      <c r="I50" s="8">
        <v>960</v>
      </c>
      <c r="J50" s="8"/>
      <c r="K50" s="28">
        <v>949</v>
      </c>
    </row>
    <row r="51" spans="1:11" ht="15">
      <c r="A51" s="8"/>
      <c r="B51" s="40"/>
      <c r="C51" s="18"/>
      <c r="D51" s="8"/>
      <c r="E51" s="8"/>
      <c r="F51" s="8"/>
      <c r="G51" s="8"/>
      <c r="H51" s="8"/>
      <c r="I51" s="8"/>
      <c r="J51" s="8"/>
      <c r="K51" s="28"/>
    </row>
    <row r="52" spans="1:11" ht="15" thickBot="1">
      <c r="A52" s="8"/>
      <c r="B52" s="40"/>
      <c r="C52" s="8"/>
      <c r="D52" s="8"/>
      <c r="E52" s="8"/>
      <c r="F52" s="8"/>
      <c r="G52" s="8"/>
      <c r="H52" s="8"/>
      <c r="I52" s="33">
        <f>SUM(I46:I50)</f>
        <v>81372</v>
      </c>
      <c r="J52" s="8"/>
      <c r="K52" s="33">
        <f>SUM(K46:K50)</f>
        <v>78899</v>
      </c>
    </row>
    <row r="53" spans="1:11" ht="14.25">
      <c r="A53" s="8"/>
      <c r="B53" s="40"/>
      <c r="C53" s="8"/>
      <c r="D53" s="8"/>
      <c r="E53" s="8"/>
      <c r="F53" s="8"/>
      <c r="G53" s="8"/>
      <c r="H53" s="8"/>
      <c r="I53" s="28"/>
      <c r="J53" s="8"/>
      <c r="K53" s="28"/>
    </row>
    <row r="54" spans="1:11" ht="15">
      <c r="A54" s="8"/>
      <c r="B54" s="40" t="s">
        <v>93</v>
      </c>
      <c r="C54" s="18" t="s">
        <v>91</v>
      </c>
      <c r="D54" s="8"/>
      <c r="E54" s="8"/>
      <c r="F54" s="8"/>
      <c r="G54" s="8"/>
      <c r="H54" s="8"/>
      <c r="I54" s="28">
        <f>+I46/I39*100</f>
        <v>142.85852338616158</v>
      </c>
      <c r="J54" s="8"/>
      <c r="K54" s="28">
        <f>+K46/K39*100</f>
        <v>140.7015848473135</v>
      </c>
    </row>
    <row r="55" spans="1:11" ht="14.25">
      <c r="A55" s="8"/>
      <c r="B55" s="8"/>
      <c r="C55" s="8"/>
      <c r="D55" s="8"/>
      <c r="E55" s="8"/>
      <c r="F55" s="8"/>
      <c r="G55" s="8"/>
      <c r="H55" s="8"/>
      <c r="I55" s="43"/>
      <c r="J55" s="8"/>
      <c r="K55" s="28"/>
    </row>
    <row r="56" spans="1:11" ht="14.25">
      <c r="A56" s="8"/>
      <c r="B56" s="8"/>
      <c r="C56" s="8"/>
      <c r="D56" s="8"/>
      <c r="E56" s="8"/>
      <c r="F56" s="8"/>
      <c r="G56" s="8"/>
      <c r="H56" s="8"/>
      <c r="I56" s="28"/>
      <c r="J56" s="8"/>
      <c r="K56" s="28"/>
    </row>
    <row r="57" spans="1:11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28"/>
    </row>
    <row r="59" spans="1:11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4" ht="12.75">
      <c r="B64" s="16"/>
    </row>
    <row r="65" ht="12.75">
      <c r="B65" s="16"/>
    </row>
    <row r="67" ht="12.75">
      <c r="B67" s="20"/>
    </row>
    <row r="68" spans="2:12" ht="15">
      <c r="B68" s="17"/>
      <c r="C68" s="18"/>
      <c r="D68" s="8"/>
      <c r="E68" s="8"/>
      <c r="F68" s="8"/>
      <c r="G68" s="8"/>
      <c r="H68" s="8"/>
      <c r="I68" s="8"/>
      <c r="J68" s="8"/>
      <c r="K68" s="8"/>
      <c r="L68" s="8"/>
    </row>
    <row r="69" spans="3:12" ht="14.25">
      <c r="C69" s="44"/>
      <c r="D69" s="44"/>
      <c r="E69" s="44"/>
      <c r="F69" s="44"/>
      <c r="G69" s="44"/>
      <c r="H69" s="44"/>
      <c r="I69" s="44"/>
      <c r="J69" s="44"/>
      <c r="K69" s="44"/>
      <c r="L69" s="8"/>
    </row>
    <row r="70" spans="3:12" ht="14.25">
      <c r="C70" s="44"/>
      <c r="D70" s="44"/>
      <c r="E70" s="44"/>
      <c r="F70" s="44"/>
      <c r="G70" s="44"/>
      <c r="H70" s="44"/>
      <c r="I70" s="44"/>
      <c r="J70" s="44"/>
      <c r="K70" s="44"/>
      <c r="L70" s="8"/>
    </row>
    <row r="71" spans="3:12" ht="14.25">
      <c r="C71" s="44"/>
      <c r="D71" s="44"/>
      <c r="E71" s="44"/>
      <c r="F71" s="44"/>
      <c r="G71" s="44"/>
      <c r="H71" s="44"/>
      <c r="I71" s="44"/>
      <c r="J71" s="44"/>
      <c r="K71" s="44"/>
      <c r="L71" s="8"/>
    </row>
    <row r="72" spans="3:12" ht="14.25"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5">
      <c r="B73" s="17"/>
      <c r="C73" s="18"/>
      <c r="D73" s="8"/>
      <c r="E73" s="8"/>
      <c r="F73" s="8"/>
      <c r="G73" s="8"/>
      <c r="H73" s="8"/>
      <c r="I73" s="8"/>
      <c r="J73" s="8"/>
      <c r="K73" s="8"/>
      <c r="L73" s="8"/>
    </row>
    <row r="74" spans="3:12" ht="14.25"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3:12" ht="14.25"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3:12" ht="14.25"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3:12" ht="14.25"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3:12" ht="14.25"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3:12" ht="14.25">
      <c r="C79" s="8"/>
      <c r="D79" s="8"/>
      <c r="E79" s="8"/>
      <c r="F79" s="8"/>
      <c r="G79" s="8"/>
      <c r="H79" s="8"/>
      <c r="I79" s="8"/>
      <c r="J79" s="8"/>
      <c r="K79" s="8"/>
      <c r="L79" s="8"/>
    </row>
  </sheetData>
  <mergeCells count="1">
    <mergeCell ref="C69:K71"/>
  </mergeCells>
  <printOptions/>
  <pageMargins left="0.75" right="0.25" top="0.5" bottom="0.5" header="0.5" footer="0.5"/>
  <pageSetup horizontalDpi="360" verticalDpi="360" orientation="portrait" scale="8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HCLEE</dc:creator>
  <cp:keywords/>
  <dc:description/>
  <cp:lastModifiedBy>Kossan Rubber Ind. (M) Bhd</cp:lastModifiedBy>
  <cp:lastPrinted>2000-08-18T10:06:23Z</cp:lastPrinted>
  <dcterms:created xsi:type="dcterms:W3CDTF">1999-10-28T07:11:52Z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